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1-my.sharepoint.com/personal/mumanzor_mag_go_cr/Documents/MAG1/PRESUPUESTO/2025/PRESUPUESTOS/SFE/"/>
    </mc:Choice>
  </mc:AlternateContent>
  <xr:revisionPtr revIDLastSave="11" documentId="8_{23397CE1-851C-4A5A-9480-FCE59BC8E0B6}" xr6:coauthVersionLast="47" xr6:coauthVersionMax="47" xr10:uidLastSave="{7E6FA347-D8CA-479A-86A2-548A6EFFAE7F}"/>
  <bookViews>
    <workbookView xWindow="-108" yWindow="-108" windowWidth="23256" windowHeight="12456" xr2:uid="{F7D73E9B-A6D6-44FC-AA49-A8A9C98200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1" l="1"/>
  <c r="B108" i="1"/>
  <c r="B105" i="1"/>
  <c r="B104" i="1" s="1"/>
  <c r="B87" i="1"/>
  <c r="B84" i="1"/>
  <c r="B74" i="1" s="1"/>
  <c r="B80" i="1"/>
  <c r="B75" i="1"/>
  <c r="B71" i="1"/>
  <c r="B69" i="1"/>
  <c r="B61" i="1"/>
  <c r="B31" i="1" s="1"/>
  <c r="B59" i="1"/>
  <c r="B57" i="1"/>
  <c r="B54" i="1"/>
  <c r="B47" i="1"/>
  <c r="B41" i="1"/>
  <c r="B35" i="1"/>
  <c r="B32" i="1"/>
  <c r="B26" i="1"/>
  <c r="B23" i="1"/>
  <c r="B17" i="1"/>
  <c r="B14" i="1"/>
  <c r="B11" i="1"/>
  <c r="B10" i="1" l="1"/>
  <c r="B117" i="1" s="1"/>
  <c r="B103" i="1"/>
</calcChain>
</file>

<file path=xl/sharedStrings.xml><?xml version="1.0" encoding="utf-8"?>
<sst xmlns="http://schemas.openxmlformats.org/spreadsheetml/2006/main" count="112" uniqueCount="112">
  <si>
    <t>PROGRAMA 171-1 SERVICIO FITOSANITARIO DEL ESTADO (SFE)</t>
  </si>
  <si>
    <t>PRESUPUESTO ORDINARIO SERVICIO FITOSANITARIO DEL ESTADO 2025</t>
  </si>
  <si>
    <t>DESCRIPCION</t>
  </si>
  <si>
    <t>TOTAL PRESUPUESTO 2025</t>
  </si>
  <si>
    <t>0 | REMUNERACIONES</t>
  </si>
  <si>
    <t>0.01 | REMUNERACIONES BÁSICAS</t>
  </si>
  <si>
    <t>0.01.01 | SUELDOS PARA CARGOS FIJOS</t>
  </si>
  <si>
    <t>0.01.05 | SUPLENCIAS</t>
  </si>
  <si>
    <t>0.02 | REMUNERACIONES EVENTUALES</t>
  </si>
  <si>
    <t>0.02.01 | TIEMPO EXTRAORDINARIO</t>
  </si>
  <si>
    <t>0.02.02 | RECARGOS DE FUNCIONES</t>
  </si>
  <si>
    <t>0.03 | INCENTIVOS SALARIALES</t>
  </si>
  <si>
    <t>0.03.01 | RETRIBUCIÓN POR AÑOS SERVIDOS</t>
  </si>
  <si>
    <t>0.03.02 | RETRIBUCIÓN AL EJERCICIO LIBERAL DE LA PROFESION</t>
  </si>
  <si>
    <t>0.03.03 | DECIMOTERCER MES</t>
  </si>
  <si>
    <t>0.03.04 | SALARIO ESCOLAR</t>
  </si>
  <si>
    <t>0.03.99 | OTROS INCENTIVOS SALARIALES(OTROS)</t>
  </si>
  <si>
    <t>0.04 | CONTRIBU. PATRONALES AL DESARROLLO Y LA  SEGURIDAD</t>
  </si>
  <si>
    <t>0.04.01 | CONTRIBUCIÓN PATRONAL AL SEGURO DE SALUD DE LA CCSS</t>
  </si>
  <si>
    <t>0.04.05 | CONTRIBUCIÓN PATRONAL AL BANCO POPULAR Y DESARROLLO COMUNAL</t>
  </si>
  <si>
    <t>0.05 | CONTRIBUC. PATRONALES A FONDOS DE PENSIONES Y OTRO</t>
  </si>
  <si>
    <t>0.05.01 | CONTRIBUCIÓN PATRONAL AL SEGURO DE PENSIONES DE LA CCSS</t>
  </si>
  <si>
    <t>0.05.02 | APORTE PATRONAL AL REGIMEN OBLIGATORIO DE PENSIONES COMPLEMENTARIAS</t>
  </si>
  <si>
    <t>0.05.03 | APORTE PATRONAL AL FONDO DE CAPITALIZACIÓN LABORAL</t>
  </si>
  <si>
    <t>0.05.05 | CONTRIBUCIÓN PATRONAL A FONDOS ADMINISTRADOS POR ENTES PRIVADOS</t>
  </si>
  <si>
    <t>1 | SERVICIOS</t>
  </si>
  <si>
    <t>1.01 | ALQUILERES</t>
  </si>
  <si>
    <t>1.01.01 | ALQUILERES DE EDIFICIOS, LOCALES Y TERRENOS</t>
  </si>
  <si>
    <t>1.01.03 | ALQUILER DE EQUIPO DE COMPUTO</t>
  </si>
  <si>
    <t>1.02 | SERVICIOS BÁSICOS</t>
  </si>
  <si>
    <t>1.02.01 | SERVICIO DE AGUA Y ALCANTARILLADO</t>
  </si>
  <si>
    <t>1.02.02 | SERVICIO DE ENERGIA ELECTRICA</t>
  </si>
  <si>
    <t>1.02.03 | SERVICIO DE CORREO</t>
  </si>
  <si>
    <t>1.02.04 | SERVICIO DE TELECOMUNICACIONES</t>
  </si>
  <si>
    <t>1.02.99 | OTROS SERVICIOS BASICOS</t>
  </si>
  <si>
    <t>1.03 | SERV. COMERCIALES Y FINANCIEROS</t>
  </si>
  <si>
    <t>1.03.01 | INFORMACION</t>
  </si>
  <si>
    <t>1.03.03 | IMPRESIÓN, ENCUADERNACION Y OTROS</t>
  </si>
  <si>
    <t>1.03.04 | TRANSPORTE DE BIENES</t>
  </si>
  <si>
    <t>1.03.06 | COMISIONES Y GASTOS POR SERVICIOS FINANCIEROS Y COMERCIALES</t>
  </si>
  <si>
    <t>1.03.07 | SERVICIOS DE TECNOLOGIAS DE INFORMACION</t>
  </si>
  <si>
    <t>1.04 | SERVICIOS DE GESTION Y APOYO</t>
  </si>
  <si>
    <t>1.04.01 | SERVICIOS EN CIENCIAS DE LA SALUD</t>
  </si>
  <si>
    <t>1.04.03 | SERVICIOS DE INGENIERIA Y ARQUITECTURA</t>
  </si>
  <si>
    <t>1.04.04 | SERVICIOS EN CIENCIAS ECONOMICAS Y SOCIALES</t>
  </si>
  <si>
    <t>1.04.05 | SERVICIOS  INFORMATICOS</t>
  </si>
  <si>
    <t>1.04.06 | SERVICIOS GENERALES</t>
  </si>
  <si>
    <t>1.04.99 | OTROS SERVICIOS DE GESTION Y APOYO</t>
  </si>
  <si>
    <t>1.05 | GASTOS DE VIAJE Y DE TRANSPORTE</t>
  </si>
  <si>
    <t xml:space="preserve">1.05.01 | TRANSPORTE DENTRO DEL PAIS  </t>
  </si>
  <si>
    <t>1.05.02 | VIATICOS DENTRO DEL PAÍS</t>
  </si>
  <si>
    <t>1.06 | SEGUROS,REASEGUROS Y OTRAS OBLIGACIONES</t>
  </si>
  <si>
    <t>1.06.01 | SEGUROS, REASEGUROS Y OTRAS OBLIGACIONES</t>
  </si>
  <si>
    <t>1.07 | CAPACITACIÓN Y PROTOCOLO</t>
  </si>
  <si>
    <t>1.07.01 | ACTIVIDADES DE CAPACITACION</t>
  </si>
  <si>
    <t>1.08 | MANTENIMIENTO Y REPARACION</t>
  </si>
  <si>
    <t>1.08.01 | MANTENIMIENTO DE EDIFICIOS, LOCALES Y TERRENOS</t>
  </si>
  <si>
    <t>1.08.03 | MANTENIMIENTO DE INSTALACIONES Y OTRAS OBRAS</t>
  </si>
  <si>
    <t>1.08.04 | MANTENIMIENTO Y REPARACION DE MAQUINARIA Y EQUIPO DE PRODUCCION</t>
  </si>
  <si>
    <t>1.08.05 | MANTENIMIENTO Y REPARACION DE EQUIPO DE TRANSPORTE</t>
  </si>
  <si>
    <t>1.08.07 | MANTENIMIENTO Y REPARACION DE EQUIPO Y MOBILIARIO DE OFICIO</t>
  </si>
  <si>
    <t>1.08.08 | MANTENIMIENTO Y REPARACION DE EQUIPO DE COMPUTO Y SISTEMAS DE INFORMACION</t>
  </si>
  <si>
    <t>1.08.99 | MANTENIMIENTO Y REPARACION DE OTROS EQUIPOS</t>
  </si>
  <si>
    <t>1.09 | IMPUESTOS</t>
  </si>
  <si>
    <t>1.09.99 | OTROS IMPUESTOS</t>
  </si>
  <si>
    <t>1.99 | SERVICIOS DIVERSOS</t>
  </si>
  <si>
    <t>1.99.99 | OTROS SERVICIOS DIVERSOS</t>
  </si>
  <si>
    <t>1.99.05 | DEDUCIBLES</t>
  </si>
  <si>
    <t>2 | MATERIALES Y SUMINISTROS</t>
  </si>
  <si>
    <t>2.01 | PRODUCTOS QUÍMICOS Y CONEXOS</t>
  </si>
  <si>
    <t>2.01.01 | COMBUSTIBLES Y LUBRICANTES</t>
  </si>
  <si>
    <t>2.01.02 | PRODUCTOS FARMACEUTICOS Y MEDICINALES</t>
  </si>
  <si>
    <t>2.01.04 | TINTAS, PINTURAS Y DILUYENTES</t>
  </si>
  <si>
    <t>2.01.99 | OTROS PRODUCTOS QUIMICOS Y CONEXOS</t>
  </si>
  <si>
    <t>2.02 | ALIMENTOS Y PRODUCTOS AGROPECUARIOS</t>
  </si>
  <si>
    <t>2.02.01 | PRODUCTOS PECUARIOS Y OTRAS ESPECIES</t>
  </si>
  <si>
    <t>2.02.03 | ALIMENTOS Y BEBIDAS</t>
  </si>
  <si>
    <t>2.02.04 | ALIMENTOS PARA ANIMALES</t>
  </si>
  <si>
    <t>2.04 | HERRAMIENTAS, REPUESTOS Y ACCESORIOS</t>
  </si>
  <si>
    <t>2.04.01 | HERRAMIENTAS E INSTRUMENTOS</t>
  </si>
  <si>
    <t>2.04.02 | REPUESTOS Y ACCESORIOS</t>
  </si>
  <si>
    <t>2.99 | ÚTILES, MATERIALES Y SUMINISTROS DIVERSOS</t>
  </si>
  <si>
    <t>2.99.01 | UTILES Y MATERIALES DE OFICINA Y COMPUTO</t>
  </si>
  <si>
    <t>2.99.02 | UTILES Y MATERIALES MEDICO, HOSPITALARIO Y DE INVESTIGACION</t>
  </si>
  <si>
    <t>2.99.03 | PRODUCTOS DE PAPEL, CARTON E IMPRESOS</t>
  </si>
  <si>
    <t>2.99.04 | TEXTILES Y VESTUARIO</t>
  </si>
  <si>
    <t>2.99.05 | UTILES Y MATERIALES DE LIMPIEZA</t>
  </si>
  <si>
    <t>2.99.06 | UTILES Y MATERIALES DE RESGUARDO Y SEGURIDAD</t>
  </si>
  <si>
    <t>2.99.99 | OTROS UTILES, MATERIALES Y SUMINISTROS</t>
  </si>
  <si>
    <t>5 | BIENES DURADEROS</t>
  </si>
  <si>
    <t>5.01 | MAQUINARIA, EQUIPO Y MOBILIARIO</t>
  </si>
  <si>
    <t>5.01.06 | EQUIPO SANITARIO, DE LABORATORIO E INVESTIGACION</t>
  </si>
  <si>
    <t>5.01.99 | MAQUINARIA, EQUIPO Y MOBILIARIO DIVERSO</t>
  </si>
  <si>
    <t>5.99 | BIENES DURADEROS DIVERSOS</t>
  </si>
  <si>
    <t>5.99.03 | BIENES INTANGIBLES</t>
  </si>
  <si>
    <t>5.02 | CONSTRUCCIONES,ADICIONES Y MEJORAS</t>
  </si>
  <si>
    <t>5.02.01 | EDIFICIOS</t>
  </si>
  <si>
    <t>6 | TRANSFERENCIAS CORRIENTES</t>
  </si>
  <si>
    <t>6.01 | TRANSFERENCIAS CORRIENTES AL SECTOR PUBLICO</t>
  </si>
  <si>
    <t>6.01.03 | TRANSFERENCIAS CORRIENTES INSTITUCIONES. DESCENTRALIZADAS NO EMPRESARIALES</t>
  </si>
  <si>
    <t>6.03 | PRESTACIONES</t>
  </si>
  <si>
    <t>6.03.01 | PRESTACIONES LEGALES</t>
  </si>
  <si>
    <t>6.03.99 | SUBSIDIO POR INCAPACIDAD</t>
  </si>
  <si>
    <t>6.06 | OTRAS TRANSFERENCIAS CORRIENTES AL SECTOR PRIVADO</t>
  </si>
  <si>
    <t>6.06.01 | INDENMIZACIONES</t>
  </si>
  <si>
    <t>TOTAL GENERAL</t>
  </si>
  <si>
    <t>6.01.03.200| Contribución Estatal Seguro de Enfermedad</t>
  </si>
  <si>
    <t>6.01.03.202| Contribución Estatal Seguro de Salud</t>
  </si>
  <si>
    <t>6.07 | TRANSF.CORRIENTES AL SECTOR EXTERNO ( Transf.corrientes organismos internacionales</t>
  </si>
  <si>
    <t>6.07.01.216 |Convenio Rotterdam</t>
  </si>
  <si>
    <t>6.07.01.217| Protocolo Cartagena</t>
  </si>
  <si>
    <t>6.07.01.540| OIRSA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</si>
</sst>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₡-140A]#,##0.00"/>
  </numFmts>
  <fonts count="8" x14ac:knownFonts="1">
    <font>
      <sz val="11"/>
      <color theme="1"/>
      <name val="Aptos Narrow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vertical="top"/>
    </xf>
    <xf numFmtId="0" fontId="6" fillId="0" borderId="3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vertical="top"/>
    </xf>
    <xf numFmtId="0" fontId="5" fillId="3" borderId="4" xfId="0" applyFont="1" applyFill="1" applyBorder="1" applyAlignment="1">
      <alignment horizontal="left" wrapText="1"/>
    </xf>
    <xf numFmtId="164" fontId="5" fillId="3" borderId="4" xfId="0" applyNumberFormat="1" applyFont="1" applyFill="1" applyBorder="1" applyAlignment="1">
      <alignment wrapText="1"/>
    </xf>
    <xf numFmtId="0" fontId="6" fillId="0" borderId="0" xfId="0" applyFont="1" applyAlignment="1">
      <alignment horizontal="left" vertical="top"/>
    </xf>
    <xf numFmtId="0" fontId="7" fillId="0" borderId="3" xfId="0" applyFont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16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861060</xdr:colOff>
      <xdr:row>0</xdr:row>
      <xdr:rowOff>0</xdr:rowOff>
    </xdr:from>
    <xdr:to>
      <xdr:col>1</xdr:col>
      <xdr:colOff>1628027</xdr:colOff>
      <xdr:row>3</xdr:row>
      <xdr:rowOff>113851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EA7A96-2E45-4DB1-AE9E-2736A008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0"/>
          <a:ext cx="4767467" cy="708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3E83-4455-431F-84DA-B0AAB83C3133}">
  <dimension ref="A6:C117"/>
  <sheetViews>
    <sheetView tabSelected="1" workbookViewId="0">
      <selection activeCell="C7" sqref="C7"/>
    </sheetView>
  </sheetViews>
  <sheetFormatPr baseColWidth="10" defaultColWidth="30.5546875" defaultRowHeight="15.6" x14ac:dyDescent="0.3"/>
  <cols>
    <col min="1" max="1" width="58.33203125" style="16" customWidth="1"/>
    <col min="2" max="2" width="30.5546875" style="5"/>
    <col min="3" max="16384" width="30.5546875" style="1"/>
  </cols>
  <sheetData>
    <row r="6" spans="1:2" ht="17.100000000000001" customHeight="1" x14ac:dyDescent="0.3">
      <c r="A6" s="18" t="s">
        <v>0</v>
      </c>
      <c r="B6" s="18"/>
    </row>
    <row r="7" spans="1:2" ht="24.9" customHeight="1" x14ac:dyDescent="0.3">
      <c r="A7" s="19" t="s">
        <v>1</v>
      </c>
      <c r="B7" s="19"/>
    </row>
    <row r="8" spans="1:2" ht="17.100000000000001" customHeight="1" thickBot="1" x14ac:dyDescent="0.35">
      <c r="A8" s="4"/>
    </row>
    <row r="9" spans="1:2" s="2" customFormat="1" ht="17.100000000000001" customHeight="1" x14ac:dyDescent="0.3">
      <c r="A9" s="6" t="s">
        <v>2</v>
      </c>
      <c r="B9" s="7" t="s">
        <v>3</v>
      </c>
    </row>
    <row r="10" spans="1:2" ht="17.100000000000001" customHeight="1" x14ac:dyDescent="0.3">
      <c r="A10" s="8" t="s">
        <v>4</v>
      </c>
      <c r="B10" s="9">
        <f>SUM(B11,B14,B17,B23,B26)</f>
        <v>7276727090.0034666</v>
      </c>
    </row>
    <row r="11" spans="1:2" ht="17.100000000000001" customHeight="1" x14ac:dyDescent="0.3">
      <c r="A11" s="10" t="s">
        <v>5</v>
      </c>
      <c r="B11" s="11">
        <f>SUM(B12:B13)</f>
        <v>3221256892</v>
      </c>
    </row>
    <row r="12" spans="1:2" ht="17.100000000000001" customHeight="1" x14ac:dyDescent="0.3">
      <c r="A12" s="12" t="s">
        <v>6</v>
      </c>
      <c r="B12" s="13">
        <v>3221256892</v>
      </c>
    </row>
    <row r="13" spans="1:2" ht="17.100000000000001" customHeight="1" x14ac:dyDescent="0.3">
      <c r="A13" s="12" t="s">
        <v>7</v>
      </c>
      <c r="B13" s="13">
        <v>0</v>
      </c>
    </row>
    <row r="14" spans="1:2" ht="17.100000000000001" customHeight="1" x14ac:dyDescent="0.3">
      <c r="A14" s="10" t="s">
        <v>8</v>
      </c>
      <c r="B14" s="11">
        <f>SUM(B15:B16)</f>
        <v>51000000</v>
      </c>
    </row>
    <row r="15" spans="1:2" ht="17.100000000000001" customHeight="1" x14ac:dyDescent="0.3">
      <c r="A15" s="12" t="s">
        <v>9</v>
      </c>
      <c r="B15" s="13">
        <v>51000000</v>
      </c>
    </row>
    <row r="16" spans="1:2" ht="17.100000000000001" customHeight="1" x14ac:dyDescent="0.3">
      <c r="A16" s="12" t="s">
        <v>10</v>
      </c>
      <c r="B16" s="13">
        <v>0</v>
      </c>
    </row>
    <row r="17" spans="1:2" ht="17.100000000000001" customHeight="1" x14ac:dyDescent="0.3">
      <c r="A17" s="10" t="s">
        <v>11</v>
      </c>
      <c r="B17" s="11">
        <f>SUM(B18:B22)</f>
        <v>2639575522.0031872</v>
      </c>
    </row>
    <row r="18" spans="1:2" ht="17.100000000000001" customHeight="1" x14ac:dyDescent="0.3">
      <c r="A18" s="12" t="s">
        <v>12</v>
      </c>
      <c r="B18" s="13">
        <v>662902280</v>
      </c>
    </row>
    <row r="19" spans="1:2" ht="17.100000000000001" customHeight="1" x14ac:dyDescent="0.3">
      <c r="A19" s="12" t="s">
        <v>13</v>
      </c>
      <c r="B19" s="13">
        <v>902444086</v>
      </c>
    </row>
    <row r="20" spans="1:2" ht="17.100000000000001" customHeight="1" x14ac:dyDescent="0.3">
      <c r="A20" s="12" t="s">
        <v>14</v>
      </c>
      <c r="B20" s="13">
        <v>455905511.00180936</v>
      </c>
    </row>
    <row r="21" spans="1:2" ht="17.100000000000001" customHeight="1" x14ac:dyDescent="0.3">
      <c r="A21" s="12" t="s">
        <v>15</v>
      </c>
      <c r="B21" s="13">
        <v>420848806.001378</v>
      </c>
    </row>
    <row r="22" spans="1:2" ht="17.100000000000001" customHeight="1" x14ac:dyDescent="0.3">
      <c r="A22" s="12" t="s">
        <v>16</v>
      </c>
      <c r="B22" s="13">
        <v>197474839</v>
      </c>
    </row>
    <row r="23" spans="1:2" ht="17.100000000000001" customHeight="1" x14ac:dyDescent="0.3">
      <c r="A23" s="10" t="s">
        <v>17</v>
      </c>
      <c r="B23" s="11">
        <f>SUM(B24:B25)</f>
        <v>531952873.99763441</v>
      </c>
    </row>
    <row r="24" spans="1:2" ht="17.100000000000001" customHeight="1" x14ac:dyDescent="0.3">
      <c r="A24" s="12" t="s">
        <v>18</v>
      </c>
      <c r="B24" s="13">
        <v>504673239.00262749</v>
      </c>
    </row>
    <row r="25" spans="1:2" ht="17.100000000000001" customHeight="1" x14ac:dyDescent="0.3">
      <c r="A25" s="12" t="s">
        <v>19</v>
      </c>
      <c r="B25" s="13">
        <v>27279634.995006893</v>
      </c>
    </row>
    <row r="26" spans="1:2" ht="17.100000000000001" customHeight="1" x14ac:dyDescent="0.3">
      <c r="A26" s="10" t="s">
        <v>20</v>
      </c>
      <c r="B26" s="11">
        <f>SUM(B27:B30)</f>
        <v>832941802.00264478</v>
      </c>
    </row>
    <row r="27" spans="1:2" ht="17.100000000000001" customHeight="1" x14ac:dyDescent="0.3">
      <c r="A27" s="12" t="s">
        <v>21</v>
      </c>
      <c r="B27" s="13">
        <v>295711239.0026747</v>
      </c>
    </row>
    <row r="28" spans="1:2" ht="17.100000000000001" customHeight="1" x14ac:dyDescent="0.3">
      <c r="A28" s="12" t="s">
        <v>22</v>
      </c>
      <c r="B28" s="13">
        <v>163677808.00004134</v>
      </c>
    </row>
    <row r="29" spans="1:2" ht="17.100000000000001" customHeight="1" x14ac:dyDescent="0.3">
      <c r="A29" s="12" t="s">
        <v>23</v>
      </c>
      <c r="B29" s="13">
        <v>81838903.995020673</v>
      </c>
    </row>
    <row r="30" spans="1:2" ht="17.100000000000001" customHeight="1" x14ac:dyDescent="0.3">
      <c r="A30" s="12" t="s">
        <v>24</v>
      </c>
      <c r="B30" s="13">
        <v>291713851.00490803</v>
      </c>
    </row>
    <row r="31" spans="1:2" s="3" customFormat="1" ht="17.100000000000001" customHeight="1" x14ac:dyDescent="0.3">
      <c r="A31" s="8" t="s">
        <v>25</v>
      </c>
      <c r="B31" s="9">
        <f>SUM(B32,B35,B41,B47,B54,B57,B59,B61,B69,B71)</f>
        <v>1902182040</v>
      </c>
    </row>
    <row r="32" spans="1:2" ht="17.100000000000001" customHeight="1" x14ac:dyDescent="0.3">
      <c r="A32" s="10" t="s">
        <v>26</v>
      </c>
      <c r="B32" s="11">
        <f>SUM(B33:B34)</f>
        <v>219113443</v>
      </c>
    </row>
    <row r="33" spans="1:2" ht="17.100000000000001" customHeight="1" x14ac:dyDescent="0.3">
      <c r="A33" s="12" t="s">
        <v>27</v>
      </c>
      <c r="B33" s="13">
        <v>100000</v>
      </c>
    </row>
    <row r="34" spans="1:2" ht="17.100000000000001" customHeight="1" x14ac:dyDescent="0.3">
      <c r="A34" s="12" t="s">
        <v>28</v>
      </c>
      <c r="B34" s="13">
        <v>219013443</v>
      </c>
    </row>
    <row r="35" spans="1:2" ht="17.100000000000001" customHeight="1" x14ac:dyDescent="0.3">
      <c r="A35" s="10" t="s">
        <v>29</v>
      </c>
      <c r="B35" s="11">
        <f>SUM(B36:B40)</f>
        <v>301003710</v>
      </c>
    </row>
    <row r="36" spans="1:2" ht="17.100000000000001" customHeight="1" x14ac:dyDescent="0.3">
      <c r="A36" s="12" t="s">
        <v>30</v>
      </c>
      <c r="B36" s="13">
        <v>16000003</v>
      </c>
    </row>
    <row r="37" spans="1:2" ht="17.100000000000001" customHeight="1" x14ac:dyDescent="0.3">
      <c r="A37" s="12" t="s">
        <v>31</v>
      </c>
      <c r="B37" s="13">
        <v>130008000</v>
      </c>
    </row>
    <row r="38" spans="1:2" ht="17.100000000000001" customHeight="1" x14ac:dyDescent="0.3">
      <c r="A38" s="12" t="s">
        <v>32</v>
      </c>
      <c r="B38" s="13">
        <v>3065000</v>
      </c>
    </row>
    <row r="39" spans="1:2" ht="17.100000000000001" customHeight="1" x14ac:dyDescent="0.3">
      <c r="A39" s="12" t="s">
        <v>33</v>
      </c>
      <c r="B39" s="13">
        <v>139530707</v>
      </c>
    </row>
    <row r="40" spans="1:2" ht="17.100000000000001" customHeight="1" x14ac:dyDescent="0.3">
      <c r="A40" s="12" t="s">
        <v>34</v>
      </c>
      <c r="B40" s="13">
        <v>12400000</v>
      </c>
    </row>
    <row r="41" spans="1:2" ht="17.100000000000001" customHeight="1" x14ac:dyDescent="0.3">
      <c r="A41" s="10" t="s">
        <v>35</v>
      </c>
      <c r="B41" s="11">
        <f>SUM(B42:B46)</f>
        <v>294420000</v>
      </c>
    </row>
    <row r="42" spans="1:2" ht="17.100000000000001" customHeight="1" x14ac:dyDescent="0.3">
      <c r="A42" s="12" t="s">
        <v>36</v>
      </c>
      <c r="B42" s="13">
        <v>2500000</v>
      </c>
    </row>
    <row r="43" spans="1:2" ht="17.100000000000001" customHeight="1" x14ac:dyDescent="0.3">
      <c r="A43" s="12" t="s">
        <v>37</v>
      </c>
      <c r="B43" s="13">
        <v>1275000</v>
      </c>
    </row>
    <row r="44" spans="1:2" ht="17.100000000000001" customHeight="1" x14ac:dyDescent="0.3">
      <c r="A44" s="12" t="s">
        <v>38</v>
      </c>
      <c r="B44" s="13">
        <v>3000000</v>
      </c>
    </row>
    <row r="45" spans="1:2" ht="17.100000000000001" customHeight="1" x14ac:dyDescent="0.3">
      <c r="A45" s="12" t="s">
        <v>39</v>
      </c>
      <c r="B45" s="13">
        <v>264500000</v>
      </c>
    </row>
    <row r="46" spans="1:2" ht="17.100000000000001" customHeight="1" x14ac:dyDescent="0.3">
      <c r="A46" s="12" t="s">
        <v>40</v>
      </c>
      <c r="B46" s="13">
        <v>23145000</v>
      </c>
    </row>
    <row r="47" spans="1:2" ht="17.100000000000001" customHeight="1" x14ac:dyDescent="0.3">
      <c r="A47" s="10" t="s">
        <v>41</v>
      </c>
      <c r="B47" s="11">
        <f>SUM(B48:B53)</f>
        <v>653541220</v>
      </c>
    </row>
    <row r="48" spans="1:2" ht="17.100000000000001" customHeight="1" x14ac:dyDescent="0.3">
      <c r="A48" s="12" t="s">
        <v>42</v>
      </c>
      <c r="B48" s="13">
        <v>14525430</v>
      </c>
    </row>
    <row r="49" spans="1:2" ht="17.100000000000001" customHeight="1" x14ac:dyDescent="0.3">
      <c r="A49" s="12" t="s">
        <v>43</v>
      </c>
      <c r="B49" s="13">
        <v>19677674</v>
      </c>
    </row>
    <row r="50" spans="1:2" ht="17.100000000000001" customHeight="1" x14ac:dyDescent="0.3">
      <c r="A50" s="12" t="s">
        <v>44</v>
      </c>
      <c r="B50" s="13">
        <v>9170880</v>
      </c>
    </row>
    <row r="51" spans="1:2" ht="17.100000000000001" customHeight="1" x14ac:dyDescent="0.3">
      <c r="A51" s="12" t="s">
        <v>45</v>
      </c>
      <c r="B51" s="13">
        <v>9660000</v>
      </c>
    </row>
    <row r="52" spans="1:2" ht="17.100000000000001" customHeight="1" x14ac:dyDescent="0.3">
      <c r="A52" s="12" t="s">
        <v>46</v>
      </c>
      <c r="B52" s="13">
        <v>580814601</v>
      </c>
    </row>
    <row r="53" spans="1:2" ht="17.100000000000001" customHeight="1" x14ac:dyDescent="0.3">
      <c r="A53" s="12" t="s">
        <v>47</v>
      </c>
      <c r="B53" s="13">
        <v>19692635</v>
      </c>
    </row>
    <row r="54" spans="1:2" ht="17.100000000000001" customHeight="1" x14ac:dyDescent="0.3">
      <c r="A54" s="10" t="s">
        <v>48</v>
      </c>
      <c r="B54" s="11">
        <f>SUM(B55:B56)</f>
        <v>80370550</v>
      </c>
    </row>
    <row r="55" spans="1:2" ht="17.100000000000001" customHeight="1" x14ac:dyDescent="0.3">
      <c r="A55" s="12" t="s">
        <v>49</v>
      </c>
      <c r="B55" s="13">
        <v>1143250</v>
      </c>
    </row>
    <row r="56" spans="1:2" ht="17.100000000000001" customHeight="1" x14ac:dyDescent="0.3">
      <c r="A56" s="12" t="s">
        <v>50</v>
      </c>
      <c r="B56" s="13">
        <v>79227300</v>
      </c>
    </row>
    <row r="57" spans="1:2" ht="17.100000000000001" customHeight="1" x14ac:dyDescent="0.3">
      <c r="A57" s="10" t="s">
        <v>51</v>
      </c>
      <c r="B57" s="11">
        <f>SUM(B58)</f>
        <v>103800000</v>
      </c>
    </row>
    <row r="58" spans="1:2" ht="17.100000000000001" customHeight="1" x14ac:dyDescent="0.3">
      <c r="A58" s="12" t="s">
        <v>52</v>
      </c>
      <c r="B58" s="13">
        <v>103800000</v>
      </c>
    </row>
    <row r="59" spans="1:2" ht="17.100000000000001" customHeight="1" x14ac:dyDescent="0.3">
      <c r="A59" s="10" t="s">
        <v>53</v>
      </c>
      <c r="B59" s="11">
        <f>SUM(B60)</f>
        <v>2000000</v>
      </c>
    </row>
    <row r="60" spans="1:2" ht="17.100000000000001" customHeight="1" x14ac:dyDescent="0.3">
      <c r="A60" s="12" t="s">
        <v>54</v>
      </c>
      <c r="B60" s="13">
        <v>2000000</v>
      </c>
    </row>
    <row r="61" spans="1:2" ht="17.100000000000001" customHeight="1" x14ac:dyDescent="0.3">
      <c r="A61" s="10" t="s">
        <v>55</v>
      </c>
      <c r="B61" s="11">
        <f>SUM(B62:B68)</f>
        <v>238483117</v>
      </c>
    </row>
    <row r="62" spans="1:2" ht="17.100000000000001" customHeight="1" x14ac:dyDescent="0.3">
      <c r="A62" s="12" t="s">
        <v>56</v>
      </c>
      <c r="B62" s="13">
        <v>25000000</v>
      </c>
    </row>
    <row r="63" spans="1:2" ht="17.100000000000001" customHeight="1" x14ac:dyDescent="0.3">
      <c r="A63" s="12" t="s">
        <v>57</v>
      </c>
      <c r="B63" s="13">
        <v>1505740</v>
      </c>
    </row>
    <row r="64" spans="1:2" ht="17.100000000000001" customHeight="1" x14ac:dyDescent="0.3">
      <c r="A64" s="12" t="s">
        <v>58</v>
      </c>
      <c r="B64" s="13">
        <v>6300594</v>
      </c>
    </row>
    <row r="65" spans="1:2" ht="17.100000000000001" customHeight="1" x14ac:dyDescent="0.3">
      <c r="A65" s="12" t="s">
        <v>59</v>
      </c>
      <c r="B65" s="13">
        <v>59974956</v>
      </c>
    </row>
    <row r="66" spans="1:2" ht="17.100000000000001" customHeight="1" x14ac:dyDescent="0.3">
      <c r="A66" s="12" t="s">
        <v>60</v>
      </c>
      <c r="B66" s="13">
        <v>11092471</v>
      </c>
    </row>
    <row r="67" spans="1:2" ht="17.100000000000001" customHeight="1" x14ac:dyDescent="0.3">
      <c r="A67" s="12" t="s">
        <v>61</v>
      </c>
      <c r="B67" s="13">
        <v>22300000</v>
      </c>
    </row>
    <row r="68" spans="1:2" ht="17.100000000000001" customHeight="1" x14ac:dyDescent="0.3">
      <c r="A68" s="12" t="s">
        <v>62</v>
      </c>
      <c r="B68" s="13">
        <v>112309356</v>
      </c>
    </row>
    <row r="69" spans="1:2" ht="17.100000000000001" customHeight="1" x14ac:dyDescent="0.3">
      <c r="A69" s="10" t="s">
        <v>63</v>
      </c>
      <c r="B69" s="11">
        <f>SUM(B70)</f>
        <v>4050000</v>
      </c>
    </row>
    <row r="70" spans="1:2" ht="17.100000000000001" customHeight="1" x14ac:dyDescent="0.3">
      <c r="A70" s="12" t="s">
        <v>64</v>
      </c>
      <c r="B70" s="13">
        <v>4050000</v>
      </c>
    </row>
    <row r="71" spans="1:2" ht="17.100000000000001" customHeight="1" x14ac:dyDescent="0.3">
      <c r="A71" s="10" t="s">
        <v>65</v>
      </c>
      <c r="B71" s="11">
        <f>SUM(B72:B73)</f>
        <v>5400000</v>
      </c>
    </row>
    <row r="72" spans="1:2" ht="17.100000000000001" customHeight="1" x14ac:dyDescent="0.3">
      <c r="A72" s="12" t="s">
        <v>66</v>
      </c>
      <c r="B72" s="13">
        <v>400000</v>
      </c>
    </row>
    <row r="73" spans="1:2" ht="17.100000000000001" customHeight="1" x14ac:dyDescent="0.3">
      <c r="A73" s="12" t="s">
        <v>67</v>
      </c>
      <c r="B73" s="13">
        <v>5000000</v>
      </c>
    </row>
    <row r="74" spans="1:2" ht="17.100000000000001" customHeight="1" x14ac:dyDescent="0.3">
      <c r="A74" s="8" t="s">
        <v>68</v>
      </c>
      <c r="B74" s="9">
        <f>SUM(B75,B80,B84,B87)</f>
        <v>452974190</v>
      </c>
    </row>
    <row r="75" spans="1:2" ht="17.100000000000001" customHeight="1" x14ac:dyDescent="0.3">
      <c r="A75" s="10" t="s">
        <v>69</v>
      </c>
      <c r="B75" s="11">
        <f>SUM(B76:B79)</f>
        <v>132162757</v>
      </c>
    </row>
    <row r="76" spans="1:2" ht="17.100000000000001" customHeight="1" x14ac:dyDescent="0.3">
      <c r="A76" s="12" t="s">
        <v>70</v>
      </c>
      <c r="B76" s="13">
        <v>110908207</v>
      </c>
    </row>
    <row r="77" spans="1:2" ht="17.100000000000001" customHeight="1" x14ac:dyDescent="0.3">
      <c r="A77" s="12" t="s">
        <v>71</v>
      </c>
      <c r="B77" s="13">
        <v>1879000</v>
      </c>
    </row>
    <row r="78" spans="1:2" ht="17.100000000000001" customHeight="1" x14ac:dyDescent="0.3">
      <c r="A78" s="12" t="s">
        <v>72</v>
      </c>
      <c r="B78" s="13">
        <v>580050</v>
      </c>
    </row>
    <row r="79" spans="1:2" ht="17.100000000000001" customHeight="1" x14ac:dyDescent="0.3">
      <c r="A79" s="12" t="s">
        <v>73</v>
      </c>
      <c r="B79" s="13">
        <v>18795500</v>
      </c>
    </row>
    <row r="80" spans="1:2" ht="17.100000000000001" customHeight="1" x14ac:dyDescent="0.3">
      <c r="A80" s="10" t="s">
        <v>74</v>
      </c>
      <c r="B80" s="11">
        <f>SUM(B81:B83)</f>
        <v>9003700</v>
      </c>
    </row>
    <row r="81" spans="1:2" ht="17.100000000000001" customHeight="1" x14ac:dyDescent="0.3">
      <c r="A81" s="12" t="s">
        <v>75</v>
      </c>
      <c r="B81" s="13">
        <v>4500</v>
      </c>
    </row>
    <row r="82" spans="1:2" ht="17.100000000000001" customHeight="1" x14ac:dyDescent="0.3">
      <c r="A82" s="12" t="s">
        <v>76</v>
      </c>
      <c r="B82" s="13">
        <v>1349200</v>
      </c>
    </row>
    <row r="83" spans="1:2" ht="17.100000000000001" customHeight="1" x14ac:dyDescent="0.3">
      <c r="A83" s="12" t="s">
        <v>77</v>
      </c>
      <c r="B83" s="13">
        <v>7650000</v>
      </c>
    </row>
    <row r="84" spans="1:2" ht="17.100000000000001" customHeight="1" x14ac:dyDescent="0.3">
      <c r="A84" s="10" t="s">
        <v>78</v>
      </c>
      <c r="B84" s="11">
        <f>SUM(B85:B86)</f>
        <v>168619518</v>
      </c>
    </row>
    <row r="85" spans="1:2" ht="17.100000000000001" customHeight="1" x14ac:dyDescent="0.3">
      <c r="A85" s="12" t="s">
        <v>79</v>
      </c>
      <c r="B85" s="13">
        <v>11412384</v>
      </c>
    </row>
    <row r="86" spans="1:2" ht="17.100000000000001" customHeight="1" x14ac:dyDescent="0.3">
      <c r="A86" s="12" t="s">
        <v>80</v>
      </c>
      <c r="B86" s="13">
        <v>157207134</v>
      </c>
    </row>
    <row r="87" spans="1:2" ht="17.100000000000001" customHeight="1" x14ac:dyDescent="0.3">
      <c r="A87" s="10" t="s">
        <v>81</v>
      </c>
      <c r="B87" s="11">
        <f>SUM(B88:B94)</f>
        <v>143188215</v>
      </c>
    </row>
    <row r="88" spans="1:2" ht="17.100000000000001" customHeight="1" x14ac:dyDescent="0.3">
      <c r="A88" s="12" t="s">
        <v>82</v>
      </c>
      <c r="B88" s="13">
        <v>2635689</v>
      </c>
    </row>
    <row r="89" spans="1:2" ht="17.100000000000001" customHeight="1" x14ac:dyDescent="0.3">
      <c r="A89" s="12" t="s">
        <v>83</v>
      </c>
      <c r="B89" s="13">
        <v>111717992</v>
      </c>
    </row>
    <row r="90" spans="1:2" ht="17.100000000000001" customHeight="1" x14ac:dyDescent="0.3">
      <c r="A90" s="12" t="s">
        <v>84</v>
      </c>
      <c r="B90" s="13">
        <v>4836080</v>
      </c>
    </row>
    <row r="91" spans="1:2" ht="17.100000000000001" customHeight="1" x14ac:dyDescent="0.3">
      <c r="A91" s="12" t="s">
        <v>85</v>
      </c>
      <c r="B91" s="13">
        <v>3610000</v>
      </c>
    </row>
    <row r="92" spans="1:2" ht="17.100000000000001" customHeight="1" x14ac:dyDescent="0.3">
      <c r="A92" s="12" t="s">
        <v>86</v>
      </c>
      <c r="B92" s="13">
        <v>7899450</v>
      </c>
    </row>
    <row r="93" spans="1:2" ht="17.100000000000001" customHeight="1" x14ac:dyDescent="0.3">
      <c r="A93" s="12" t="s">
        <v>87</v>
      </c>
      <c r="B93" s="13">
        <v>1962942</v>
      </c>
    </row>
    <row r="94" spans="1:2" ht="17.100000000000001" customHeight="1" x14ac:dyDescent="0.3">
      <c r="A94" s="12" t="s">
        <v>88</v>
      </c>
      <c r="B94" s="13">
        <v>10526062</v>
      </c>
    </row>
    <row r="95" spans="1:2" ht="17.100000000000001" customHeight="1" x14ac:dyDescent="0.3">
      <c r="A95" s="8" t="s">
        <v>89</v>
      </c>
      <c r="B95" s="9">
        <v>500000000</v>
      </c>
    </row>
    <row r="96" spans="1:2" ht="17.100000000000001" customHeight="1" x14ac:dyDescent="0.3">
      <c r="A96" s="10" t="s">
        <v>90</v>
      </c>
      <c r="B96" s="11">
        <v>76829000</v>
      </c>
    </row>
    <row r="97" spans="1:2" ht="17.100000000000001" customHeight="1" x14ac:dyDescent="0.3">
      <c r="A97" s="12" t="s">
        <v>91</v>
      </c>
      <c r="B97" s="13">
        <v>76404000</v>
      </c>
    </row>
    <row r="98" spans="1:2" ht="17.100000000000001" customHeight="1" x14ac:dyDescent="0.3">
      <c r="A98" s="12" t="s">
        <v>92</v>
      </c>
      <c r="B98" s="13">
        <v>425000</v>
      </c>
    </row>
    <row r="99" spans="1:2" ht="17.100000000000001" customHeight="1" x14ac:dyDescent="0.3">
      <c r="A99" s="10" t="s">
        <v>93</v>
      </c>
      <c r="B99" s="11">
        <v>23171000</v>
      </c>
    </row>
    <row r="100" spans="1:2" ht="17.100000000000001" customHeight="1" x14ac:dyDescent="0.3">
      <c r="A100" s="12" t="s">
        <v>94</v>
      </c>
      <c r="B100" s="13">
        <v>23171000</v>
      </c>
    </row>
    <row r="101" spans="1:2" ht="17.100000000000001" customHeight="1" x14ac:dyDescent="0.3">
      <c r="A101" s="10" t="s">
        <v>95</v>
      </c>
      <c r="B101" s="11">
        <v>400000000</v>
      </c>
    </row>
    <row r="102" spans="1:2" ht="17.100000000000001" customHeight="1" x14ac:dyDescent="0.3">
      <c r="A102" s="12" t="s">
        <v>96</v>
      </c>
      <c r="B102" s="13">
        <v>400000000</v>
      </c>
    </row>
    <row r="103" spans="1:2" ht="17.100000000000001" customHeight="1" x14ac:dyDescent="0.3">
      <c r="A103" s="8" t="s">
        <v>97</v>
      </c>
      <c r="B103" s="9">
        <f>SUM(B104,B113,B108)</f>
        <v>175531679.99962509</v>
      </c>
    </row>
    <row r="104" spans="1:2" ht="17.100000000000001" customHeight="1" x14ac:dyDescent="0.3">
      <c r="A104" s="10" t="s">
        <v>98</v>
      </c>
      <c r="B104" s="11">
        <f>SUM(B105)</f>
        <v>99297870.999625087</v>
      </c>
    </row>
    <row r="105" spans="1:2" ht="17.100000000000001" customHeight="1" x14ac:dyDescent="0.3">
      <c r="A105" s="12" t="s">
        <v>99</v>
      </c>
      <c r="B105" s="13">
        <f>SUM(B106:B107)</f>
        <v>99297870.999625087</v>
      </c>
    </row>
    <row r="106" spans="1:2" ht="17.100000000000001" customHeight="1" x14ac:dyDescent="0.3">
      <c r="A106" s="17" t="s">
        <v>106</v>
      </c>
      <c r="B106" s="13">
        <v>85658053.002121642</v>
      </c>
    </row>
    <row r="107" spans="1:2" ht="17.100000000000001" customHeight="1" x14ac:dyDescent="0.3">
      <c r="A107" s="17" t="s">
        <v>107</v>
      </c>
      <c r="B107" s="13">
        <v>13639817.997503446</v>
      </c>
    </row>
    <row r="108" spans="1:2" ht="17.100000000000001" customHeight="1" x14ac:dyDescent="0.3">
      <c r="A108" s="10" t="s">
        <v>100</v>
      </c>
      <c r="B108" s="11">
        <f>SUM(B109:B110)</f>
        <v>35000000</v>
      </c>
    </row>
    <row r="109" spans="1:2" ht="17.100000000000001" customHeight="1" x14ac:dyDescent="0.3">
      <c r="A109" s="12" t="s">
        <v>101</v>
      </c>
      <c r="B109" s="13">
        <v>15000000</v>
      </c>
    </row>
    <row r="110" spans="1:2" ht="17.100000000000001" customHeight="1" x14ac:dyDescent="0.3">
      <c r="A110" s="12" t="s">
        <v>102</v>
      </c>
      <c r="B110" s="13">
        <v>20000000</v>
      </c>
    </row>
    <row r="111" spans="1:2" ht="17.100000000000001" customHeight="1" x14ac:dyDescent="0.3">
      <c r="A111" s="10" t="s">
        <v>103</v>
      </c>
      <c r="B111" s="11">
        <v>0</v>
      </c>
    </row>
    <row r="112" spans="1:2" ht="17.100000000000001" customHeight="1" x14ac:dyDescent="0.3">
      <c r="A112" s="12" t="s">
        <v>104</v>
      </c>
      <c r="B112" s="13">
        <v>0</v>
      </c>
    </row>
    <row r="113" spans="1:3" ht="36.9" customHeight="1" x14ac:dyDescent="0.3">
      <c r="A113" s="10" t="s">
        <v>108</v>
      </c>
      <c r="B113" s="11">
        <f>SUM(B114:B116)</f>
        <v>41233809</v>
      </c>
    </row>
    <row r="114" spans="1:3" x14ac:dyDescent="0.3">
      <c r="A114" s="12" t="s">
        <v>109</v>
      </c>
      <c r="B114" s="13">
        <v>2083809</v>
      </c>
      <c r="C114" s="20"/>
    </row>
    <row r="115" spans="1:3" x14ac:dyDescent="0.3">
      <c r="A115" s="17" t="s">
        <v>110</v>
      </c>
      <c r="B115" s="13">
        <v>1150000</v>
      </c>
    </row>
    <row r="116" spans="1:3" x14ac:dyDescent="0.3">
      <c r="A116" s="17" t="s">
        <v>111</v>
      </c>
      <c r="B116" s="13">
        <v>38000000</v>
      </c>
    </row>
    <row r="117" spans="1:3" x14ac:dyDescent="0.3">
      <c r="A117" s="14" t="s">
        <v>105</v>
      </c>
      <c r="B117" s="15">
        <f>SUM(B10,B31,B74,B95,B103)</f>
        <v>10307415000.003092</v>
      </c>
    </row>
  </sheetData>
  <mergeCells count="2">
    <mergeCell ref="A6:B6"/>
    <mergeCell ref="A7:B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1E64E454DE754FB43AAC7E5D452653" ma:contentTypeVersion="0" ma:contentTypeDescription="Crear nuevo documento." ma:contentTypeScope="" ma:versionID="daa685d44623f22f78cfe937626c3df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1BA649-2EDB-4EAE-B7E4-EF7D5EE91BA6}"/>
</file>

<file path=customXml/itemProps2.xml><?xml version="1.0" encoding="utf-8"?>
<ds:datastoreItem xmlns:ds="http://schemas.openxmlformats.org/officeDocument/2006/customXml" ds:itemID="{3BE8E58A-DFB1-4393-9AD2-4255E2577989}"/>
</file>

<file path=customXml/itemProps3.xml><?xml version="1.0" encoding="utf-8"?>
<ds:datastoreItem xmlns:ds="http://schemas.openxmlformats.org/officeDocument/2006/customXml" ds:itemID="{0DAB4049-93FF-4C40-B63E-71665B00B5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Solano Cambronero</dc:creator>
  <cp:lastModifiedBy>Marianela Umanzor Vargas</cp:lastModifiedBy>
  <cp:lastPrinted>2024-06-06T17:45:39Z</cp:lastPrinted>
  <dcterms:created xsi:type="dcterms:W3CDTF">2024-06-06T17:43:30Z</dcterms:created>
  <dcterms:modified xsi:type="dcterms:W3CDTF">2025-02-07T21:05:19Z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0x010100571E64E454DE754FB43AAC7E5D452653</vt:lpwstr>
  </property>
</Properties>
</file>